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30" yWindow="15" windowWidth="14925" windowHeight="113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Лист1!$A$1:$G$92</definedName>
  </definedNames>
  <calcPr calcId="145621" refMode="R1C1"/>
</workbook>
</file>

<file path=xl/calcChain.xml><?xml version="1.0" encoding="utf-8"?>
<calcChain xmlns="http://schemas.openxmlformats.org/spreadsheetml/2006/main">
  <c r="D80" i="1" l="1"/>
  <c r="F70" i="1"/>
  <c r="F68" i="1"/>
  <c r="F65" i="1"/>
  <c r="F71" i="1" s="1"/>
  <c r="G72" i="1" s="1"/>
  <c r="G84" i="1" s="1"/>
  <c r="D49" i="1" l="1"/>
  <c r="F39" i="1"/>
  <c r="F38" i="1"/>
  <c r="F37" i="1"/>
  <c r="F36" i="1"/>
  <c r="F35" i="1"/>
  <c r="F40" i="1" s="1"/>
  <c r="G41" i="1" s="1"/>
  <c r="G53" i="1" s="1"/>
  <c r="F34" i="1"/>
  <c r="F9" i="1" l="1"/>
  <c r="F10" i="1"/>
  <c r="F8" i="1"/>
  <c r="D18" i="1" l="1"/>
  <c r="F19" i="1" s="1"/>
  <c r="G22" i="1" s="1"/>
  <c r="F11" i="1"/>
  <c r="G12" i="1" s="1"/>
</calcChain>
</file>

<file path=xl/sharedStrings.xml><?xml version="1.0" encoding="utf-8"?>
<sst xmlns="http://schemas.openxmlformats.org/spreadsheetml/2006/main" count="124" uniqueCount="68">
  <si>
    <t>ед.изм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</si>
  <si>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</si>
  <si>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</si>
  <si>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</si>
  <si>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</si>
  <si>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</si>
  <si>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</si>
  <si>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</si>
  <si>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 xml:space="preserve">Наименование индикатора (показателя) </t>
  </si>
  <si>
    <t>Сумма значений</t>
  </si>
  <si>
    <t>Виды результатов оценки</t>
  </si>
  <si>
    <t>Границы диапазона оценки</t>
  </si>
  <si>
    <t>Fi - фактическое значение индикатора (показателя)</t>
  </si>
  <si>
    <t>Градации оценки эффективности реализации государственной программы Калужской области</t>
  </si>
  <si>
    <t>Комплексная оценка эффективности реализации государственной программы</t>
  </si>
  <si>
    <r>
      <t xml:space="preserve">                                   m
Cel</t>
    </r>
    <r>
      <rPr>
        <vertAlign val="subscript"/>
        <sz val="8"/>
        <color theme="1"/>
        <rFont val="Times New Roman"/>
        <family val="1"/>
        <charset val="204"/>
      </rPr>
      <t>ГП</t>
    </r>
    <r>
      <rPr>
        <sz val="8"/>
        <color theme="1"/>
        <rFont val="Times New Roman"/>
        <family val="1"/>
        <charset val="204"/>
      </rPr>
      <t xml:space="preserve">= (1 / m) x SUM (Si),
                                  i=1
</t>
    </r>
  </si>
  <si>
    <r>
      <t>Cel</t>
    </r>
    <r>
      <rPr>
        <vertAlign val="subscript"/>
        <sz val="11"/>
        <color theme="1"/>
        <rFont val="Times New Roman"/>
        <family val="1"/>
        <charset val="204"/>
      </rPr>
      <t>ГП</t>
    </r>
    <r>
      <rPr>
        <sz val="11"/>
        <color theme="1"/>
        <rFont val="Times New Roman"/>
        <family val="1"/>
        <charset val="204"/>
      </rPr>
      <t xml:space="preserve"> - оценка степени достижения цели, решения задачи государственной программы</t>
    </r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</si>
  <si>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</si>
  <si>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</si>
  <si>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Наименование подпрограммы</t>
  </si>
  <si>
    <t>Сумма значений x 100%</t>
  </si>
  <si>
    <r>
      <t>О</t>
    </r>
    <r>
      <rPr>
        <vertAlign val="subscript"/>
        <sz val="10"/>
        <color indexed="8"/>
        <rFont val="Times New Roman"/>
        <family val="1"/>
        <charset val="204"/>
      </rPr>
      <t>ПП</t>
    </r>
    <r>
      <rPr>
        <vertAlign val="superscript"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-</t>
    </r>
    <r>
      <rPr>
        <vertAlign val="superscript"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Комплексная оценка эффективности реализации подпрограммы</t>
    </r>
  </si>
  <si>
    <t>1. Степень достижения целей и решения задач государственной программы</t>
  </si>
  <si>
    <t>2. Средняя величина комплексных оценок подпрограмм, входящих в государственную программу</t>
  </si>
  <si>
    <r>
      <t xml:space="preserve">                      </t>
    </r>
    <r>
      <rPr>
        <vertAlign val="subscript"/>
        <sz val="11"/>
        <color theme="1"/>
        <rFont val="Times New Roman"/>
        <family val="1"/>
        <charset val="204"/>
      </rPr>
      <t>k</t>
    </r>
    <r>
      <rPr>
        <sz val="11"/>
        <color theme="1"/>
        <rFont val="Times New Roman"/>
        <family val="1"/>
        <charset val="204"/>
      </rPr>
      <t xml:space="preserve">
                     ∑  х О</t>
    </r>
    <r>
      <rPr>
        <vertAlign val="subscript"/>
        <sz val="11"/>
        <color theme="1"/>
        <rFont val="Times New Roman"/>
        <family val="1"/>
        <charset val="204"/>
      </rPr>
      <t>ПП</t>
    </r>
    <r>
      <rPr>
        <sz val="11"/>
        <color theme="1"/>
        <rFont val="Times New Roman"/>
        <family val="1"/>
        <charset val="204"/>
      </rPr>
      <t xml:space="preserve">
    О</t>
    </r>
    <r>
      <rPr>
        <vertAlign val="subscript"/>
        <sz val="11"/>
        <color theme="1"/>
        <rFont val="Times New Roman"/>
        <family val="1"/>
        <charset val="204"/>
      </rPr>
      <t>ППСВ</t>
    </r>
    <r>
      <rPr>
        <sz val="11"/>
        <color theme="1"/>
        <rFont val="Times New Roman"/>
        <family val="1"/>
        <charset val="204"/>
      </rPr>
      <t xml:space="preserve"> =</t>
    </r>
    <r>
      <rPr>
        <u/>
        <sz val="11"/>
        <color theme="1"/>
        <rFont val="Times New Roman"/>
        <family val="1"/>
        <charset val="204"/>
      </rPr>
      <t xml:space="preserve">    </t>
    </r>
    <r>
      <rPr>
        <u/>
        <vertAlign val="superscript"/>
        <sz val="11"/>
        <color theme="1"/>
        <rFont val="Times New Roman"/>
        <family val="1"/>
        <charset val="204"/>
      </rPr>
      <t>1</t>
    </r>
    <r>
      <rPr>
        <u/>
        <sz val="11"/>
        <color theme="1"/>
        <rFont val="Times New Roman"/>
        <family val="1"/>
        <charset val="204"/>
      </rPr>
      <t xml:space="preserve">               </t>
    </r>
    <r>
      <rPr>
        <sz val="11"/>
        <color theme="1"/>
        <rFont val="Times New Roman"/>
        <family val="1"/>
        <charset val="204"/>
      </rPr>
      <t xml:space="preserve">      
                           k</t>
    </r>
  </si>
  <si>
    <r>
      <t>О</t>
    </r>
    <r>
      <rPr>
        <vertAlign val="subscript"/>
        <sz val="11"/>
        <color theme="1"/>
        <rFont val="Times New Roman"/>
        <family val="1"/>
        <charset val="204"/>
      </rPr>
      <t>ППСВ</t>
    </r>
    <r>
      <rPr>
        <sz val="11"/>
        <color theme="1"/>
        <rFont val="Times New Roman"/>
        <family val="1"/>
        <charset val="204"/>
      </rPr>
      <t xml:space="preserve"> - средняя величина комплексных оценок подпрограмм, входящих в государственную программу</t>
    </r>
  </si>
  <si>
    <r>
      <t>Расчет комплексной оценки эффективности реализации государственной программы, если в ее состав  входят подпрограммы:  О</t>
    </r>
    <r>
      <rPr>
        <vertAlign val="subscript"/>
        <sz val="11"/>
        <color indexed="8"/>
        <rFont val="Times New Roman"/>
        <family val="1"/>
        <charset val="204"/>
      </rPr>
      <t>ГП</t>
    </r>
    <r>
      <rPr>
        <sz val="11"/>
        <color indexed="8"/>
        <rFont val="Times New Roman"/>
        <family val="1"/>
        <charset val="204"/>
      </rPr>
      <t xml:space="preserve"> = 0,5 * Cel</t>
    </r>
    <r>
      <rPr>
        <vertAlign val="subscript"/>
        <sz val="11"/>
        <color indexed="8"/>
        <rFont val="Times New Roman"/>
        <family val="1"/>
        <charset val="204"/>
      </rPr>
      <t>ГП</t>
    </r>
    <r>
      <rPr>
        <sz val="11"/>
        <color indexed="8"/>
        <rFont val="Times New Roman"/>
        <family val="1"/>
        <charset val="204"/>
      </rPr>
      <t xml:space="preserve"> +  0,5 * О</t>
    </r>
    <r>
      <rPr>
        <vertAlign val="subscript"/>
        <sz val="11"/>
        <color indexed="8"/>
        <rFont val="Times New Roman"/>
        <family val="1"/>
        <charset val="204"/>
      </rPr>
      <t>ППСВ</t>
    </r>
    <r>
      <rPr>
        <sz val="11"/>
        <color indexed="8"/>
        <rFont val="Times New Roman"/>
        <family val="1"/>
        <charset val="204"/>
      </rPr>
      <t>, где О</t>
    </r>
    <r>
      <rPr>
        <vertAlign val="subscript"/>
        <sz val="11"/>
        <color indexed="8"/>
        <rFont val="Times New Roman"/>
        <family val="1"/>
        <charset val="204"/>
      </rPr>
      <t>ГП</t>
    </r>
    <r>
      <rPr>
        <sz val="11"/>
        <color indexed="8"/>
        <rFont val="Times New Roman"/>
        <family val="1"/>
        <charset val="204"/>
      </rPr>
      <t xml:space="preserve"> - комплексная оценка эффективности реализации государственной программы, О</t>
    </r>
    <r>
      <rPr>
        <vertAlign val="subscript"/>
        <sz val="11"/>
        <color indexed="8"/>
        <rFont val="Times New Roman"/>
        <family val="1"/>
        <charset val="204"/>
      </rPr>
      <t>ППСВ</t>
    </r>
    <r>
      <rPr>
        <sz val="11"/>
        <color indexed="8"/>
        <rFont val="Times New Roman"/>
        <family val="1"/>
        <charset val="204"/>
      </rPr>
      <t xml:space="preserve">  - средняя величина комплексных оценок подпрограмм, входящих в государственную программу</t>
    </r>
  </si>
  <si>
    <t>Процент выполнения плана по доходам областного бюджета от управления и распоряжения областным имуществом, за исключением доходов от приватизации, утвержденного министром экономического развития Калужской области</t>
  </si>
  <si>
    <t>%</t>
  </si>
  <si>
    <t>Процент вовлечения площади земельных участков государственной казны Калужской области, не вовлеченных в хозяйственный оборот, по отношению к площади земельных участков государственной казны Калужской области в 2012 году (за исключением земельных участков, изъятых из оборота и ограниченных в обороте)</t>
  </si>
  <si>
    <t>Доля объектов областного имущества, учтенных в Реестре государственной собственности Калужской области, от общего числа выявленных и подлежащих к учету объектов (в рамках текущего года)</t>
  </si>
  <si>
    <t>Доля муниципальных образований с утвержденными границами</t>
  </si>
  <si>
    <t xml:space="preserve">Управление земельно-имущественным комплексом Калужской области </t>
  </si>
  <si>
    <t xml:space="preserve">Территориальное планирование Калужской области </t>
  </si>
  <si>
    <t xml:space="preserve">Приложение № 2 к годовому отчету о ходе реализаци и  оценке эффективности государственной программы  Калужской области «Управление имущественным комплексом Калужской области» </t>
  </si>
  <si>
    <r>
      <rPr>
        <b/>
        <sz val="14"/>
        <color indexed="8"/>
        <rFont val="Times New Roman"/>
        <family val="1"/>
        <charset val="204"/>
      </rPr>
      <t>Расчет оценки эффективности реализации подпрограммы "</t>
    </r>
    <r>
      <rPr>
        <b/>
        <u/>
        <sz val="14"/>
        <color indexed="8"/>
        <rFont val="Times New Roman"/>
        <family val="1"/>
        <charset val="204"/>
      </rPr>
      <t>Управление земельно-имущественным комплексом Калужской области"</t>
    </r>
    <r>
      <rPr>
        <b/>
        <sz val="16"/>
        <color indexed="8"/>
        <rFont val="Times New Roman"/>
        <family val="1"/>
        <charset val="204"/>
      </rPr>
      <t xml:space="preserve"> в </t>
    </r>
    <r>
      <rPr>
        <b/>
        <u/>
        <sz val="16"/>
        <color indexed="8"/>
        <rFont val="Times New Roman"/>
        <family val="1"/>
        <charset val="204"/>
      </rPr>
      <t>2018 году</t>
    </r>
    <r>
      <rPr>
        <b/>
        <sz val="16"/>
        <color indexed="8"/>
        <rFont val="Times New Roman"/>
        <family val="1"/>
        <charset val="204"/>
      </rPr>
      <t xml:space="preserve">
</t>
    </r>
  </si>
  <si>
    <t>1. Степень достижения целей и решения задач подпрограммы</t>
  </si>
  <si>
    <t>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</si>
  <si>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r>
      <t xml:space="preserve">                                  m
Cel</t>
    </r>
    <r>
      <rPr>
        <vertAlign val="subscript"/>
        <sz val="8"/>
        <color theme="1"/>
        <rFont val="Times New Roman"/>
        <family val="1"/>
        <charset val="204"/>
      </rPr>
      <t>ПП</t>
    </r>
    <r>
      <rPr>
        <sz val="8"/>
        <color theme="1"/>
        <rFont val="Times New Roman"/>
        <family val="1"/>
        <charset val="204"/>
      </rPr>
      <t xml:space="preserve"> = (1 / m) x SUM (Si),
                                  i=1
</t>
    </r>
  </si>
  <si>
    <t>Количество объектов, по которым будет проведена оценка рыночной стоимости</t>
  </si>
  <si>
    <t>ед.</t>
  </si>
  <si>
    <t>Количество объектов недвижимого имущества, за исключением земельных участков, в отношении которых будут выполнены кадастровые работы, подготовлены технические заключения</t>
  </si>
  <si>
    <t>Количество объектов, планируемых к приобретению в собственность Калужской области</t>
  </si>
  <si>
    <t>Площадь земельных участков, находящихся в собственности Калужской области и подлежащих отнесению к таковой в соответствии с законодательством, и земельных участков, по которым принято решение об изъятии в порядке, определенном Федеральным законом "Об обороте земель сельскохозяйственного назначения", в отношении которых будут проведены кадастровые работы</t>
  </si>
  <si>
    <t>га</t>
  </si>
  <si>
    <t>Площадь земельных участков сельскохозяйственного назначения, приобретенных в собственность Калужской области в соответствии со статьями 6 и 8 Федерального закона "Об обороте земель сельскохозяйственного назначения"</t>
  </si>
  <si>
    <t>Площадь земельных участков, изъятых, в том числе путем выкупа, для государственных нужд Калужской области</t>
  </si>
  <si>
    <t>Количество объектов, содержание и охрана которых будут организованы</t>
  </si>
  <si>
    <r>
      <t>Cel</t>
    </r>
    <r>
      <rPr>
        <vertAlign val="subscript"/>
        <sz val="11"/>
        <color theme="1"/>
        <rFont val="Times New Roman"/>
        <family val="1"/>
        <charset val="204"/>
      </rPr>
      <t>ПП</t>
    </r>
    <r>
      <rPr>
        <sz val="11"/>
        <color theme="1"/>
        <rFont val="Times New Roman"/>
        <family val="1"/>
        <charset val="204"/>
      </rPr>
      <t xml:space="preserve"> - оценка степени достижения цели, решения задачи подпрограммы</t>
    </r>
  </si>
  <si>
    <t xml:space="preserve">Примечание:  *) В случае превышения 100% выполнения планового значения индикатора (показателя) указывается значение равным 100%.
</t>
  </si>
  <si>
    <t>2. Степень реализации контрольных мероприятий (событий) подпрограммы</t>
  </si>
  <si>
    <t>Наименование контрольных мероприятий</t>
  </si>
  <si>
    <t>Rj - показатель достижения ожидаемого непосредственного результата j-го контрольного мероприятия подпрограммы, определяемый в случае достижения непосредственного результата в отчетном периоде как "1", в случае не достижения непосредственного результата - как "0"</t>
  </si>
  <si>
    <r>
      <t xml:space="preserve">             n
Mer</t>
    </r>
    <r>
      <rPr>
        <vertAlign val="subscript"/>
        <sz val="8"/>
        <color theme="1"/>
        <rFont val="Times New Roman"/>
        <family val="1"/>
        <charset val="204"/>
      </rPr>
      <t>ПП</t>
    </r>
    <r>
      <rPr>
        <sz val="8"/>
        <color theme="1"/>
        <rFont val="Times New Roman"/>
        <family val="1"/>
        <charset val="204"/>
      </rPr>
      <t xml:space="preserve"> = (1 / n) x SUM (Rj x 100%),
            j=1</t>
    </r>
  </si>
  <si>
    <t>…</t>
  </si>
  <si>
    <t>n</t>
  </si>
  <si>
    <r>
      <t>Mer</t>
    </r>
    <r>
      <rPr>
        <vertAlign val="subscript"/>
        <sz val="11"/>
        <color theme="1"/>
        <rFont val="Times New Roman"/>
        <family val="1"/>
        <charset val="204"/>
      </rPr>
      <t>ПП</t>
    </r>
    <r>
      <rPr>
        <sz val="11"/>
        <color theme="1"/>
        <rFont val="Times New Roman"/>
        <family val="1"/>
        <charset val="204"/>
      </rPr>
      <t xml:space="preserve"> - оценка степени реализации контрольных мероприятий подпрограммы</t>
    </r>
  </si>
  <si>
    <t>Комплексная оценка эффективности реализации подпрограммы **)</t>
  </si>
  <si>
    <t>Градации оценки эффективности реализации подпрограммы</t>
  </si>
  <si>
    <r>
      <rPr>
        <b/>
        <sz val="14"/>
        <color indexed="8"/>
        <rFont val="Times New Roman"/>
        <family val="1"/>
        <charset val="204"/>
      </rPr>
      <t xml:space="preserve">Расчет оценки эффективности реализации подпрограммы 
</t>
    </r>
    <r>
      <rPr>
        <b/>
        <sz val="16"/>
        <color indexed="8"/>
        <rFont val="Times New Roman"/>
        <family val="1"/>
        <charset val="204"/>
      </rPr>
      <t xml:space="preserve">Территориальное планирование Калужской области в 2018 году
</t>
    </r>
  </si>
  <si>
    <t>Количество муниципальных образований Калужской области, имеющих описанные границы в соответствии с требованиями градостроительного и земельного законодательства</t>
  </si>
  <si>
    <t>Количество муниципальных образований Калужской области, имеющих утвержденные границы</t>
  </si>
  <si>
    <t>Доля протяженности границ между Калужской областью и другими субъектами Российской Федерации, внесенных в ЕГРН</t>
  </si>
  <si>
    <t>Доля населенных пунктов Калужской области, сведения о границах которых внесены в ЕГРН</t>
  </si>
  <si>
    <t>Доля территориальных зон, сведения о границах которых внесены в ЕГРН</t>
  </si>
  <si>
    <t>Количество конкурсов и мероприятий в сфере архитектуры и градостроительства</t>
  </si>
  <si>
    <r>
      <rPr>
        <b/>
        <sz val="14"/>
        <color indexed="8"/>
        <rFont val="Times New Roman"/>
        <family val="1"/>
        <charset val="204"/>
      </rPr>
      <t xml:space="preserve">Расчет комплексной оценки эффективности реализации государственной программы Калужской области </t>
    </r>
    <r>
      <rPr>
        <b/>
        <sz val="16"/>
        <color indexed="8"/>
        <rFont val="Times New Roman"/>
        <family val="1"/>
        <charset val="204"/>
      </rPr>
      <t xml:space="preserve">"Управление имущественным комплексом Калужской области" в 2018 году 
</t>
    </r>
  </si>
  <si>
    <t>Примечание: **) В случае отсутствия в  2018году  в подпрограмме контрольных мероприятий (событий) расчет комплексной оценки принимается равной оценке степени достижения цели и решения задачи подпрограммы.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</si>
</sst>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bscript"/>
      <sz val="8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vertAlign val="superscript"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5" fillId="0" borderId="11" xfId="0" applyFont="1" applyBorder="1"/>
    <xf numFmtId="0" fontId="5" fillId="0" borderId="12" xfId="0" applyFont="1" applyBorder="1"/>
    <xf numFmtId="0" fontId="5" fillId="3" borderId="11" xfId="0" applyFont="1" applyFill="1" applyBorder="1" applyAlignment="1">
      <alignment horizontal="left" vertical="center" wrapText="1"/>
    </xf>
    <xf numFmtId="0" fontId="7" fillId="0" borderId="5" xfId="0" applyFont="1" applyBorder="1" applyAlignment="1"/>
    <xf numFmtId="0" fontId="5" fillId="2" borderId="5" xfId="0" applyFont="1" applyFill="1" applyBorder="1" applyAlignment="1">
      <alignment vertical="top" wrapText="1"/>
    </xf>
    <xf numFmtId="0" fontId="5" fillId="2" borderId="24" xfId="0" applyFont="1" applyFill="1" applyBorder="1"/>
    <xf numFmtId="0" fontId="8" fillId="0" borderId="0" xfId="0" applyFont="1" applyBorder="1" applyAlignment="1">
      <alignment vertical="top" wrapText="1"/>
    </xf>
    <xf numFmtId="0" fontId="5" fillId="0" borderId="4" xfId="0" applyFont="1" applyBorder="1"/>
    <xf numFmtId="0" fontId="0" fillId="0" borderId="9" xfId="0" applyBorder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7" xfId="0" applyFont="1" applyFill="1" applyBorder="1"/>
    <xf numFmtId="0" fontId="8" fillId="0" borderId="13" xfId="0" applyFont="1" applyBorder="1" applyAlignment="1">
      <alignment horizontal="left" vertical="top" wrapText="1"/>
    </xf>
    <xf numFmtId="0" fontId="5" fillId="0" borderId="5" xfId="0" applyFont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4" fontId="5" fillId="2" borderId="34" xfId="0" applyNumberFormat="1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view="pageBreakPreview" zoomScaleNormal="100" zoomScaleSheetLayoutView="100" workbookViewId="0">
      <selection activeCell="J93" sqref="J93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14" x14ac:dyDescent="0.25">
      <c r="A1" s="11"/>
      <c r="B1" s="12"/>
      <c r="C1" s="12"/>
      <c r="D1" s="12"/>
      <c r="E1" s="24"/>
      <c r="F1" s="93"/>
      <c r="G1" s="94"/>
    </row>
    <row r="2" spans="1:14" ht="68.25" customHeight="1" x14ac:dyDescent="0.25">
      <c r="A2" s="13"/>
      <c r="B2" s="14"/>
      <c r="C2" s="14"/>
      <c r="D2" s="14"/>
      <c r="E2" s="83" t="s">
        <v>34</v>
      </c>
      <c r="F2" s="83"/>
      <c r="G2" s="84"/>
    </row>
    <row r="3" spans="1:14" ht="19.5" thickBot="1" x14ac:dyDescent="0.3">
      <c r="A3" s="16"/>
      <c r="B3" s="7"/>
      <c r="C3" s="7"/>
      <c r="D3" s="7"/>
      <c r="E3" s="7"/>
      <c r="F3" s="7"/>
      <c r="G3" s="26"/>
    </row>
    <row r="4" spans="1:14" ht="20.25" x14ac:dyDescent="0.25">
      <c r="A4" s="85" t="s">
        <v>66</v>
      </c>
      <c r="B4" s="86"/>
      <c r="C4" s="86"/>
      <c r="D4" s="86"/>
      <c r="E4" s="86"/>
      <c r="F4" s="86"/>
      <c r="G4" s="87"/>
    </row>
    <row r="5" spans="1:14" ht="15.75" thickBot="1" x14ac:dyDescent="0.3">
      <c r="A5" s="74" t="s">
        <v>22</v>
      </c>
      <c r="B5" s="75"/>
      <c r="C5" s="75"/>
      <c r="D5" s="75"/>
      <c r="E5" s="75"/>
      <c r="F5" s="75"/>
      <c r="G5" s="76"/>
    </row>
    <row r="6" spans="1:14" ht="69.75" x14ac:dyDescent="0.25">
      <c r="A6" s="1"/>
      <c r="B6" s="2" t="s">
        <v>8</v>
      </c>
      <c r="C6" s="2" t="s">
        <v>0</v>
      </c>
      <c r="D6" s="10" t="s">
        <v>7</v>
      </c>
      <c r="E6" s="10" t="s">
        <v>12</v>
      </c>
      <c r="F6" s="10" t="s">
        <v>17</v>
      </c>
      <c r="G6" s="3" t="s">
        <v>15</v>
      </c>
    </row>
    <row r="7" spans="1:14" ht="90" x14ac:dyDescent="0.25">
      <c r="A7" s="4">
        <v>1</v>
      </c>
      <c r="B7" s="25" t="s">
        <v>27</v>
      </c>
      <c r="C7" s="5" t="s">
        <v>28</v>
      </c>
      <c r="D7" s="5">
        <v>100</v>
      </c>
      <c r="E7" s="5">
        <v>150.1</v>
      </c>
      <c r="F7" s="5">
        <v>100</v>
      </c>
      <c r="G7" s="6"/>
    </row>
    <row r="8" spans="1:14" ht="120" x14ac:dyDescent="0.25">
      <c r="A8" s="4">
        <v>2</v>
      </c>
      <c r="B8" s="25" t="s">
        <v>29</v>
      </c>
      <c r="C8" s="5" t="s">
        <v>28</v>
      </c>
      <c r="D8" s="5">
        <v>80</v>
      </c>
      <c r="E8" s="5">
        <v>80</v>
      </c>
      <c r="F8" s="5">
        <f>E8/D8*100</f>
        <v>100</v>
      </c>
      <c r="G8" s="6"/>
    </row>
    <row r="9" spans="1:14" ht="75" x14ac:dyDescent="0.25">
      <c r="A9" s="4">
        <v>3</v>
      </c>
      <c r="B9" s="25" t="s">
        <v>30</v>
      </c>
      <c r="C9" s="5" t="s">
        <v>28</v>
      </c>
      <c r="D9" s="5">
        <v>90</v>
      </c>
      <c r="E9" s="5">
        <v>90</v>
      </c>
      <c r="F9" s="5">
        <f t="shared" ref="F9:F10" si="0">E9/D9*100</f>
        <v>100</v>
      </c>
      <c r="G9" s="6"/>
    </row>
    <row r="10" spans="1:14" ht="30" x14ac:dyDescent="0.25">
      <c r="A10" s="4">
        <v>4</v>
      </c>
      <c r="B10" s="25" t="s">
        <v>31</v>
      </c>
      <c r="C10" s="5" t="s">
        <v>28</v>
      </c>
      <c r="D10" s="5">
        <v>100</v>
      </c>
      <c r="E10" s="5">
        <v>97</v>
      </c>
      <c r="F10" s="5">
        <f t="shared" si="0"/>
        <v>97</v>
      </c>
      <c r="G10" s="6"/>
    </row>
    <row r="11" spans="1:14" x14ac:dyDescent="0.25">
      <c r="A11" s="4"/>
      <c r="B11" s="5" t="s">
        <v>9</v>
      </c>
      <c r="C11" s="5"/>
      <c r="D11" s="5"/>
      <c r="E11" s="5"/>
      <c r="F11" s="5">
        <f>SUM(F7:F10)</f>
        <v>397</v>
      </c>
      <c r="G11" s="6"/>
    </row>
    <row r="12" spans="1:14" x14ac:dyDescent="0.25">
      <c r="A12" s="88" t="s">
        <v>16</v>
      </c>
      <c r="B12" s="89"/>
      <c r="C12" s="89"/>
      <c r="D12" s="89"/>
      <c r="E12" s="89"/>
      <c r="F12" s="90"/>
      <c r="G12" s="21">
        <f>F11/A10</f>
        <v>99.25</v>
      </c>
    </row>
    <row r="13" spans="1:14" x14ac:dyDescent="0.25">
      <c r="A13" s="91" t="s">
        <v>18</v>
      </c>
      <c r="B13" s="91"/>
      <c r="C13" s="91"/>
      <c r="D13" s="91"/>
      <c r="E13" s="91"/>
      <c r="F13" s="91"/>
      <c r="G13" s="91"/>
    </row>
    <row r="14" spans="1:14" ht="15.75" thickBot="1" x14ac:dyDescent="0.3">
      <c r="A14" s="67" t="s">
        <v>23</v>
      </c>
      <c r="B14" s="67"/>
      <c r="C14" s="67"/>
      <c r="D14" s="67"/>
      <c r="E14" s="67"/>
      <c r="F14" s="67"/>
      <c r="G14" s="67"/>
      <c r="H14" s="22"/>
      <c r="I14" s="22"/>
      <c r="J14" s="22"/>
      <c r="K14" s="22"/>
      <c r="L14" s="22"/>
      <c r="M14" s="22"/>
      <c r="N14" s="22"/>
    </row>
    <row r="15" spans="1:14" x14ac:dyDescent="0.25">
      <c r="A15" s="1"/>
      <c r="B15" s="107" t="s">
        <v>19</v>
      </c>
      <c r="C15" s="108"/>
      <c r="D15" s="109" t="s">
        <v>21</v>
      </c>
      <c r="E15" s="110"/>
      <c r="F15" s="111" t="s">
        <v>24</v>
      </c>
      <c r="G15" s="112"/>
      <c r="H15" s="22"/>
      <c r="I15" s="22"/>
      <c r="J15" s="22"/>
      <c r="K15" s="22"/>
      <c r="L15" s="22"/>
      <c r="M15" s="22"/>
      <c r="N15" s="22"/>
    </row>
    <row r="16" spans="1:14" x14ac:dyDescent="0.25">
      <c r="A16" s="4">
        <v>1</v>
      </c>
      <c r="B16" s="95" t="s">
        <v>32</v>
      </c>
      <c r="C16" s="96"/>
      <c r="D16" s="103">
        <v>100</v>
      </c>
      <c r="E16" s="104"/>
      <c r="F16" s="99"/>
      <c r="G16" s="100"/>
      <c r="H16" s="22"/>
      <c r="I16" s="22"/>
      <c r="J16" s="22"/>
      <c r="K16" s="22"/>
      <c r="L16" s="22"/>
      <c r="M16" s="22"/>
      <c r="N16" s="22"/>
    </row>
    <row r="17" spans="1:14" x14ac:dyDescent="0.25">
      <c r="A17" s="4">
        <v>2</v>
      </c>
      <c r="B17" s="101" t="s">
        <v>33</v>
      </c>
      <c r="C17" s="102"/>
      <c r="D17" s="103">
        <v>93.56</v>
      </c>
      <c r="E17" s="104"/>
      <c r="F17" s="99"/>
      <c r="G17" s="100"/>
      <c r="H17" s="22"/>
      <c r="I17" s="22"/>
      <c r="J17" s="22"/>
      <c r="K17" s="22"/>
      <c r="L17" s="22"/>
      <c r="M17" s="22"/>
      <c r="N17" s="22"/>
    </row>
    <row r="18" spans="1:14" x14ac:dyDescent="0.25">
      <c r="A18" s="23"/>
      <c r="B18" s="95" t="s">
        <v>20</v>
      </c>
      <c r="C18" s="96"/>
      <c r="D18" s="97">
        <f>SUM(D16:E17)</f>
        <v>193.56</v>
      </c>
      <c r="E18" s="98"/>
      <c r="F18" s="99"/>
      <c r="G18" s="100"/>
      <c r="H18" s="22"/>
      <c r="I18" s="22"/>
      <c r="J18" s="22"/>
      <c r="K18" s="22"/>
      <c r="L18" s="22"/>
      <c r="M18" s="22"/>
      <c r="N18" s="22"/>
    </row>
    <row r="19" spans="1:14" ht="15.75" thickBot="1" x14ac:dyDescent="0.3">
      <c r="A19" s="77" t="s">
        <v>25</v>
      </c>
      <c r="B19" s="78"/>
      <c r="C19" s="78"/>
      <c r="D19" s="78"/>
      <c r="E19" s="79"/>
      <c r="F19" s="105">
        <f>D18/A17</f>
        <v>96.78</v>
      </c>
      <c r="G19" s="106"/>
      <c r="H19" s="22"/>
      <c r="I19" s="22"/>
      <c r="J19" s="22"/>
      <c r="K19" s="22"/>
      <c r="L19" s="22"/>
      <c r="M19" s="22"/>
      <c r="N19" s="22"/>
    </row>
    <row r="20" spans="1:14" x14ac:dyDescent="0.25">
      <c r="A20" s="18"/>
      <c r="B20" s="8"/>
      <c r="C20" s="8"/>
      <c r="D20" s="8"/>
      <c r="E20" s="9"/>
      <c r="F20" s="7"/>
      <c r="G20" s="17"/>
    </row>
    <row r="21" spans="1:14" x14ac:dyDescent="0.25">
      <c r="A21" s="19" t="s">
        <v>14</v>
      </c>
      <c r="B21" s="19"/>
      <c r="C21" s="19"/>
      <c r="D21" s="19"/>
      <c r="E21" s="19"/>
      <c r="F21" s="19"/>
      <c r="G21" s="19"/>
    </row>
    <row r="22" spans="1:14" x14ac:dyDescent="0.25">
      <c r="A22" s="92" t="s">
        <v>26</v>
      </c>
      <c r="B22" s="92"/>
      <c r="C22" s="92"/>
      <c r="D22" s="92"/>
      <c r="E22" s="92"/>
      <c r="F22" s="92"/>
      <c r="G22" s="20">
        <f>ROUND(0.5*G12+0.5*F19,2)</f>
        <v>98.02</v>
      </c>
    </row>
    <row r="23" spans="1:14" ht="15.75" thickBot="1" x14ac:dyDescent="0.3">
      <c r="A23" s="16"/>
      <c r="B23" s="7"/>
      <c r="C23" s="7"/>
      <c r="D23" s="7"/>
      <c r="E23" s="7"/>
      <c r="F23" s="7"/>
      <c r="G23" s="17"/>
    </row>
    <row r="24" spans="1:14" ht="15.75" thickBot="1" x14ac:dyDescent="0.3">
      <c r="A24" s="49" t="s">
        <v>13</v>
      </c>
      <c r="B24" s="50"/>
      <c r="C24" s="50"/>
      <c r="D24" s="50"/>
      <c r="E24" s="50"/>
      <c r="F24" s="51"/>
      <c r="G24" s="17"/>
    </row>
    <row r="25" spans="1:14" x14ac:dyDescent="0.25">
      <c r="A25" s="52" t="s">
        <v>10</v>
      </c>
      <c r="B25" s="53"/>
      <c r="C25" s="53"/>
      <c r="D25" s="53" t="s">
        <v>11</v>
      </c>
      <c r="E25" s="53"/>
      <c r="F25" s="54"/>
      <c r="G25" s="17"/>
    </row>
    <row r="26" spans="1:14" x14ac:dyDescent="0.25">
      <c r="A26" s="36" t="s">
        <v>4</v>
      </c>
      <c r="B26" s="37"/>
      <c r="C26" s="37"/>
      <c r="D26" s="38" t="s">
        <v>1</v>
      </c>
      <c r="E26" s="38"/>
      <c r="F26" s="39"/>
      <c r="G26" s="17"/>
    </row>
    <row r="27" spans="1:14" x14ac:dyDescent="0.25">
      <c r="A27" s="36" t="s">
        <v>5</v>
      </c>
      <c r="B27" s="37"/>
      <c r="C27" s="37"/>
      <c r="D27" s="38" t="s">
        <v>2</v>
      </c>
      <c r="E27" s="38"/>
      <c r="F27" s="39"/>
      <c r="G27" s="17"/>
    </row>
    <row r="28" spans="1:14" ht="15.75" thickBot="1" x14ac:dyDescent="0.3">
      <c r="A28" s="40" t="s">
        <v>6</v>
      </c>
      <c r="B28" s="41"/>
      <c r="C28" s="41"/>
      <c r="D28" s="42" t="s">
        <v>3</v>
      </c>
      <c r="E28" s="42"/>
      <c r="F28" s="43"/>
      <c r="G28" s="17"/>
    </row>
    <row r="29" spans="1:14" ht="15.75" thickBot="1" x14ac:dyDescent="0.3">
      <c r="A29" s="31"/>
      <c r="B29" s="32"/>
      <c r="C29" s="32"/>
      <c r="D29" s="32"/>
      <c r="E29" s="32"/>
      <c r="F29" s="32"/>
      <c r="G29" s="15"/>
    </row>
    <row r="30" spans="1:14" ht="44.25" customHeight="1" thickBot="1" x14ac:dyDescent="0.3">
      <c r="A30" s="71" t="s">
        <v>35</v>
      </c>
      <c r="B30" s="72"/>
      <c r="C30" s="72"/>
      <c r="D30" s="72"/>
      <c r="E30" s="72"/>
      <c r="F30" s="72"/>
      <c r="G30" s="73"/>
    </row>
    <row r="31" spans="1:14" ht="15.75" thickBot="1" x14ac:dyDescent="0.3">
      <c r="A31" s="74" t="s">
        <v>36</v>
      </c>
      <c r="B31" s="75"/>
      <c r="C31" s="75"/>
      <c r="D31" s="75"/>
      <c r="E31" s="75"/>
      <c r="F31" s="75"/>
      <c r="G31" s="76"/>
    </row>
    <row r="32" spans="1:14" ht="69.75" x14ac:dyDescent="0.25">
      <c r="A32" s="1"/>
      <c r="B32" s="27" t="s">
        <v>8</v>
      </c>
      <c r="C32" s="2" t="s">
        <v>0</v>
      </c>
      <c r="D32" s="10" t="s">
        <v>7</v>
      </c>
      <c r="E32" s="10" t="s">
        <v>12</v>
      </c>
      <c r="F32" s="10" t="s">
        <v>37</v>
      </c>
      <c r="G32" s="3" t="s">
        <v>38</v>
      </c>
    </row>
    <row r="33" spans="1:7" ht="30" x14ac:dyDescent="0.25">
      <c r="A33" s="4">
        <v>1</v>
      </c>
      <c r="B33" s="25" t="s">
        <v>39</v>
      </c>
      <c r="C33" s="5" t="s">
        <v>40</v>
      </c>
      <c r="D33" s="5">
        <v>38</v>
      </c>
      <c r="E33" s="5">
        <v>0</v>
      </c>
      <c r="F33" s="5">
        <v>100</v>
      </c>
      <c r="G33" s="6"/>
    </row>
    <row r="34" spans="1:7" ht="75" x14ac:dyDescent="0.25">
      <c r="A34" s="4">
        <v>2</v>
      </c>
      <c r="B34" s="25" t="s">
        <v>41</v>
      </c>
      <c r="C34" s="5" t="s">
        <v>40</v>
      </c>
      <c r="D34" s="5">
        <v>6</v>
      </c>
      <c r="E34" s="5">
        <v>6</v>
      </c>
      <c r="F34" s="5">
        <f>E34/D34*100</f>
        <v>100</v>
      </c>
      <c r="G34" s="6"/>
    </row>
    <row r="35" spans="1:7" ht="45" x14ac:dyDescent="0.25">
      <c r="A35" s="4">
        <v>3</v>
      </c>
      <c r="B35" s="25" t="s">
        <v>42</v>
      </c>
      <c r="C35" s="5" t="s">
        <v>40</v>
      </c>
      <c r="D35" s="5">
        <v>3</v>
      </c>
      <c r="E35" s="5">
        <v>3</v>
      </c>
      <c r="F35" s="5">
        <f t="shared" ref="F35:F39" si="1">E35/D35*100</f>
        <v>100</v>
      </c>
      <c r="G35" s="6"/>
    </row>
    <row r="36" spans="1:7" ht="150" x14ac:dyDescent="0.25">
      <c r="A36" s="4">
        <v>4</v>
      </c>
      <c r="B36" s="25" t="s">
        <v>43</v>
      </c>
      <c r="C36" s="5" t="s">
        <v>44</v>
      </c>
      <c r="D36" s="5">
        <v>281.8</v>
      </c>
      <c r="E36" s="5">
        <v>281.8</v>
      </c>
      <c r="F36" s="5">
        <f t="shared" si="1"/>
        <v>100</v>
      </c>
      <c r="G36" s="6"/>
    </row>
    <row r="37" spans="1:7" ht="90" x14ac:dyDescent="0.25">
      <c r="A37" s="4">
        <v>5</v>
      </c>
      <c r="B37" s="25" t="s">
        <v>45</v>
      </c>
      <c r="C37" s="5" t="s">
        <v>44</v>
      </c>
      <c r="D37" s="5">
        <v>5380.6</v>
      </c>
      <c r="E37" s="5">
        <v>5380.6</v>
      </c>
      <c r="F37" s="5">
        <f t="shared" si="1"/>
        <v>100</v>
      </c>
      <c r="G37" s="6"/>
    </row>
    <row r="38" spans="1:7" ht="45" x14ac:dyDescent="0.25">
      <c r="A38" s="4">
        <v>6</v>
      </c>
      <c r="B38" s="25" t="s">
        <v>46</v>
      </c>
      <c r="C38" s="5" t="s">
        <v>44</v>
      </c>
      <c r="D38" s="5">
        <v>9.3000000000000007</v>
      </c>
      <c r="E38" s="5">
        <v>9.3000000000000007</v>
      </c>
      <c r="F38" s="5">
        <f t="shared" si="1"/>
        <v>100</v>
      </c>
      <c r="G38" s="6"/>
    </row>
    <row r="39" spans="1:7" ht="30" x14ac:dyDescent="0.25">
      <c r="A39" s="4">
        <v>7</v>
      </c>
      <c r="B39" s="25" t="s">
        <v>47</v>
      </c>
      <c r="C39" s="5" t="s">
        <v>40</v>
      </c>
      <c r="D39" s="5">
        <v>2</v>
      </c>
      <c r="E39" s="5">
        <v>2</v>
      </c>
      <c r="F39" s="5">
        <f t="shared" si="1"/>
        <v>100</v>
      </c>
      <c r="G39" s="6"/>
    </row>
    <row r="40" spans="1:7" x14ac:dyDescent="0.25">
      <c r="A40" s="4"/>
      <c r="B40" s="5" t="s">
        <v>9</v>
      </c>
      <c r="C40" s="5"/>
      <c r="D40" s="5"/>
      <c r="E40" s="5"/>
      <c r="F40" s="5">
        <f>SUM(F33:F39)</f>
        <v>700</v>
      </c>
      <c r="G40" s="6"/>
    </row>
    <row r="41" spans="1:7" ht="15.75" thickBot="1" x14ac:dyDescent="0.3">
      <c r="A41" s="77" t="s">
        <v>48</v>
      </c>
      <c r="B41" s="78"/>
      <c r="C41" s="78"/>
      <c r="D41" s="78"/>
      <c r="E41" s="78"/>
      <c r="F41" s="79"/>
      <c r="G41" s="28">
        <f>F40/A39</f>
        <v>100</v>
      </c>
    </row>
    <row r="42" spans="1:7" ht="29.25" customHeight="1" x14ac:dyDescent="0.25">
      <c r="A42" s="63" t="s">
        <v>49</v>
      </c>
      <c r="B42" s="64"/>
      <c r="C42" s="64"/>
      <c r="D42" s="64"/>
      <c r="E42" s="64"/>
      <c r="F42" s="64"/>
      <c r="G42" s="65"/>
    </row>
    <row r="43" spans="1:7" ht="15.75" thickBot="1" x14ac:dyDescent="0.3">
      <c r="A43" s="66" t="s">
        <v>50</v>
      </c>
      <c r="B43" s="67"/>
      <c r="C43" s="67"/>
      <c r="D43" s="67"/>
      <c r="E43" s="67"/>
      <c r="F43" s="67"/>
      <c r="G43" s="68"/>
    </row>
    <row r="44" spans="1:7" ht="91.5" customHeight="1" x14ac:dyDescent="0.25">
      <c r="A44" s="1"/>
      <c r="B44" s="53" t="s">
        <v>51</v>
      </c>
      <c r="C44" s="53"/>
      <c r="D44" s="69" t="s">
        <v>52</v>
      </c>
      <c r="E44" s="69"/>
      <c r="F44" s="69" t="s">
        <v>53</v>
      </c>
      <c r="G44" s="70"/>
    </row>
    <row r="45" spans="1:7" x14ac:dyDescent="0.25">
      <c r="A45" s="4">
        <v>1</v>
      </c>
      <c r="B45" s="61"/>
      <c r="C45" s="61"/>
      <c r="D45" s="62"/>
      <c r="E45" s="62"/>
      <c r="F45" s="38"/>
      <c r="G45" s="39"/>
    </row>
    <row r="46" spans="1:7" x14ac:dyDescent="0.25">
      <c r="A46" s="4">
        <v>2</v>
      </c>
      <c r="B46" s="61"/>
      <c r="C46" s="61"/>
      <c r="D46" s="62"/>
      <c r="E46" s="62"/>
      <c r="F46" s="38"/>
      <c r="G46" s="39"/>
    </row>
    <row r="47" spans="1:7" x14ac:dyDescent="0.25">
      <c r="A47" s="4" t="s">
        <v>54</v>
      </c>
      <c r="B47" s="61"/>
      <c r="C47" s="61"/>
      <c r="D47" s="62"/>
      <c r="E47" s="62"/>
      <c r="F47" s="38"/>
      <c r="G47" s="39"/>
    </row>
    <row r="48" spans="1:7" x14ac:dyDescent="0.25">
      <c r="A48" s="4" t="s">
        <v>55</v>
      </c>
      <c r="B48" s="61"/>
      <c r="C48" s="61"/>
      <c r="D48" s="62"/>
      <c r="E48" s="62"/>
      <c r="F48" s="38"/>
      <c r="G48" s="39"/>
    </row>
    <row r="49" spans="1:7" x14ac:dyDescent="0.25">
      <c r="A49" s="23"/>
      <c r="B49" s="55" t="s">
        <v>20</v>
      </c>
      <c r="C49" s="55"/>
      <c r="D49" s="56">
        <f>SUM(D45:D48)*100</f>
        <v>0</v>
      </c>
      <c r="E49" s="56"/>
      <c r="F49" s="38"/>
      <c r="G49" s="39"/>
    </row>
    <row r="50" spans="1:7" ht="15.75" thickBot="1" x14ac:dyDescent="0.3">
      <c r="A50" s="57" t="s">
        <v>56</v>
      </c>
      <c r="B50" s="58"/>
      <c r="C50" s="58"/>
      <c r="D50" s="58"/>
      <c r="E50" s="58"/>
      <c r="F50" s="59">
        <v>0</v>
      </c>
      <c r="G50" s="60"/>
    </row>
    <row r="51" spans="1:7" ht="15.75" thickBot="1" x14ac:dyDescent="0.3">
      <c r="A51" s="18"/>
      <c r="B51" s="8"/>
      <c r="C51" s="8"/>
      <c r="D51" s="8"/>
      <c r="E51" s="9"/>
      <c r="F51" s="7"/>
      <c r="G51" s="17"/>
    </row>
    <row r="52" spans="1:7" x14ac:dyDescent="0.25">
      <c r="A52" s="80" t="s">
        <v>57</v>
      </c>
      <c r="B52" s="81"/>
      <c r="C52" s="81"/>
      <c r="D52" s="81"/>
      <c r="E52" s="81"/>
      <c r="F52" s="81"/>
      <c r="G52" s="82"/>
    </row>
    <row r="53" spans="1:7" ht="15.75" thickBot="1" x14ac:dyDescent="0.3">
      <c r="A53" s="47"/>
      <c r="B53" s="48"/>
      <c r="C53" s="48"/>
      <c r="D53" s="48"/>
      <c r="E53" s="48"/>
      <c r="F53" s="48"/>
      <c r="G53" s="28">
        <f>G41</f>
        <v>100</v>
      </c>
    </row>
    <row r="54" spans="1:7" ht="15.75" thickBot="1" x14ac:dyDescent="0.3">
      <c r="A54" s="16"/>
      <c r="B54" s="7"/>
      <c r="C54" s="7"/>
      <c r="D54" s="7"/>
      <c r="E54" s="7"/>
      <c r="F54" s="7"/>
      <c r="G54" s="17"/>
    </row>
    <row r="55" spans="1:7" ht="15.75" thickBot="1" x14ac:dyDescent="0.3">
      <c r="A55" s="49" t="s">
        <v>58</v>
      </c>
      <c r="B55" s="50"/>
      <c r="C55" s="50"/>
      <c r="D55" s="50"/>
      <c r="E55" s="50"/>
      <c r="F55" s="51"/>
      <c r="G55" s="17"/>
    </row>
    <row r="56" spans="1:7" x14ac:dyDescent="0.25">
      <c r="A56" s="52" t="s">
        <v>10</v>
      </c>
      <c r="B56" s="53"/>
      <c r="C56" s="53"/>
      <c r="D56" s="53" t="s">
        <v>11</v>
      </c>
      <c r="E56" s="53"/>
      <c r="F56" s="54"/>
      <c r="G56" s="17"/>
    </row>
    <row r="57" spans="1:7" x14ac:dyDescent="0.25">
      <c r="A57" s="36" t="s">
        <v>4</v>
      </c>
      <c r="B57" s="37"/>
      <c r="C57" s="37"/>
      <c r="D57" s="38" t="s">
        <v>1</v>
      </c>
      <c r="E57" s="38"/>
      <c r="F57" s="39"/>
      <c r="G57" s="17"/>
    </row>
    <row r="58" spans="1:7" x14ac:dyDescent="0.25">
      <c r="A58" s="36" t="s">
        <v>5</v>
      </c>
      <c r="B58" s="37"/>
      <c r="C58" s="37"/>
      <c r="D58" s="38" t="s">
        <v>2</v>
      </c>
      <c r="E58" s="38"/>
      <c r="F58" s="39"/>
      <c r="G58" s="17"/>
    </row>
    <row r="59" spans="1:7" ht="15.75" thickBot="1" x14ac:dyDescent="0.3">
      <c r="A59" s="40" t="s">
        <v>6</v>
      </c>
      <c r="B59" s="41"/>
      <c r="C59" s="41"/>
      <c r="D59" s="42" t="s">
        <v>3</v>
      </c>
      <c r="E59" s="42"/>
      <c r="F59" s="43"/>
      <c r="G59" s="17"/>
    </row>
    <row r="60" spans="1:7" x14ac:dyDescent="0.25">
      <c r="A60" s="31"/>
      <c r="B60" s="32"/>
      <c r="C60" s="32"/>
      <c r="D60" s="32"/>
      <c r="E60" s="32"/>
      <c r="F60" s="32"/>
      <c r="G60" s="15"/>
    </row>
    <row r="61" spans="1:7" ht="15.75" thickBot="1" x14ac:dyDescent="0.3">
      <c r="A61" s="33"/>
      <c r="B61" s="34"/>
      <c r="C61" s="34"/>
      <c r="D61" s="34"/>
      <c r="E61" s="34"/>
      <c r="F61" s="34"/>
      <c r="G61" s="29"/>
    </row>
    <row r="62" spans="1:7" ht="21" thickBot="1" x14ac:dyDescent="0.3">
      <c r="A62" s="71" t="s">
        <v>59</v>
      </c>
      <c r="B62" s="72"/>
      <c r="C62" s="72"/>
      <c r="D62" s="72"/>
      <c r="E62" s="72"/>
      <c r="F62" s="72"/>
      <c r="G62" s="73"/>
    </row>
    <row r="63" spans="1:7" ht="15.75" thickBot="1" x14ac:dyDescent="0.3">
      <c r="A63" s="74" t="s">
        <v>36</v>
      </c>
      <c r="B63" s="75"/>
      <c r="C63" s="75"/>
      <c r="D63" s="75"/>
      <c r="E63" s="75"/>
      <c r="F63" s="75"/>
      <c r="G63" s="76"/>
    </row>
    <row r="64" spans="1:7" ht="69.75" x14ac:dyDescent="0.25">
      <c r="A64" s="1"/>
      <c r="B64" s="27" t="s">
        <v>8</v>
      </c>
      <c r="C64" s="2" t="s">
        <v>0</v>
      </c>
      <c r="D64" s="10" t="s">
        <v>7</v>
      </c>
      <c r="E64" s="10" t="s">
        <v>12</v>
      </c>
      <c r="F64" s="10" t="s">
        <v>37</v>
      </c>
      <c r="G64" s="3" t="s">
        <v>38</v>
      </c>
    </row>
    <row r="65" spans="1:7" ht="75" x14ac:dyDescent="0.25">
      <c r="A65" s="4">
        <v>1</v>
      </c>
      <c r="B65" s="30" t="s">
        <v>60</v>
      </c>
      <c r="C65" s="5" t="s">
        <v>40</v>
      </c>
      <c r="D65" s="5">
        <v>304</v>
      </c>
      <c r="E65" s="5">
        <v>295</v>
      </c>
      <c r="F65" s="5">
        <f>ROUND(E65/D65*100,2)</f>
        <v>97.04</v>
      </c>
      <c r="G65" s="6"/>
    </row>
    <row r="66" spans="1:7" ht="45" x14ac:dyDescent="0.25">
      <c r="A66" s="4">
        <v>2</v>
      </c>
      <c r="B66" s="30" t="s">
        <v>61</v>
      </c>
      <c r="C66" s="5" t="s">
        <v>40</v>
      </c>
      <c r="D66" s="5">
        <v>260</v>
      </c>
      <c r="E66" s="5">
        <v>295</v>
      </c>
      <c r="F66" s="5">
        <v>100</v>
      </c>
      <c r="G66" s="6"/>
    </row>
    <row r="67" spans="1:7" ht="45" x14ac:dyDescent="0.25">
      <c r="A67" s="4">
        <v>3</v>
      </c>
      <c r="B67" s="30" t="s">
        <v>62</v>
      </c>
      <c r="C67" s="5" t="s">
        <v>28</v>
      </c>
      <c r="D67" s="5">
        <v>25</v>
      </c>
      <c r="E67" s="5">
        <v>50</v>
      </c>
      <c r="F67" s="5">
        <v>100</v>
      </c>
      <c r="G67" s="6"/>
    </row>
    <row r="68" spans="1:7" ht="45" x14ac:dyDescent="0.25">
      <c r="A68" s="4">
        <v>4</v>
      </c>
      <c r="B68" s="25" t="s">
        <v>63</v>
      </c>
      <c r="C68" s="5" t="s">
        <v>28</v>
      </c>
      <c r="D68" s="5">
        <v>37</v>
      </c>
      <c r="E68" s="5">
        <v>23.8</v>
      </c>
      <c r="F68" s="5">
        <f t="shared" ref="F68:F70" si="2">ROUND(E68/D68*100,2)</f>
        <v>64.319999999999993</v>
      </c>
      <c r="G68" s="6"/>
    </row>
    <row r="69" spans="1:7" ht="30" x14ac:dyDescent="0.25">
      <c r="A69" s="4">
        <v>5</v>
      </c>
      <c r="B69" s="30" t="s">
        <v>64</v>
      </c>
      <c r="C69" s="5" t="s">
        <v>28</v>
      </c>
      <c r="D69" s="5">
        <v>26</v>
      </c>
      <c r="E69" s="5">
        <v>42.1</v>
      </c>
      <c r="F69" s="5">
        <v>100</v>
      </c>
      <c r="G69" s="6"/>
    </row>
    <row r="70" spans="1:7" ht="30" x14ac:dyDescent="0.25">
      <c r="A70" s="4">
        <v>6</v>
      </c>
      <c r="B70" s="30" t="s">
        <v>65</v>
      </c>
      <c r="C70" s="5" t="s">
        <v>28</v>
      </c>
      <c r="D70" s="5">
        <v>3</v>
      </c>
      <c r="E70" s="5">
        <v>3</v>
      </c>
      <c r="F70" s="5">
        <f t="shared" si="2"/>
        <v>100</v>
      </c>
      <c r="G70" s="6"/>
    </row>
    <row r="71" spans="1:7" x14ac:dyDescent="0.25">
      <c r="A71" s="4"/>
      <c r="B71" s="5" t="s">
        <v>9</v>
      </c>
      <c r="C71" s="5"/>
      <c r="D71" s="5"/>
      <c r="E71" s="5"/>
      <c r="F71" s="5">
        <f>SUM(F65:F70)</f>
        <v>561.36</v>
      </c>
      <c r="G71" s="6"/>
    </row>
    <row r="72" spans="1:7" ht="15.75" thickBot="1" x14ac:dyDescent="0.3">
      <c r="A72" s="77" t="s">
        <v>48</v>
      </c>
      <c r="B72" s="78"/>
      <c r="C72" s="78"/>
      <c r="D72" s="78"/>
      <c r="E72" s="78"/>
      <c r="F72" s="79"/>
      <c r="G72" s="28">
        <f>ROUND(F71/A70,2)</f>
        <v>93.56</v>
      </c>
    </row>
    <row r="73" spans="1:7" x14ac:dyDescent="0.25">
      <c r="A73" s="63" t="s">
        <v>49</v>
      </c>
      <c r="B73" s="64"/>
      <c r="C73" s="64"/>
      <c r="D73" s="64"/>
      <c r="E73" s="64"/>
      <c r="F73" s="64"/>
      <c r="G73" s="65"/>
    </row>
    <row r="74" spans="1:7" ht="15.75" thickBot="1" x14ac:dyDescent="0.3">
      <c r="A74" s="66" t="s">
        <v>50</v>
      </c>
      <c r="B74" s="67"/>
      <c r="C74" s="67"/>
      <c r="D74" s="67"/>
      <c r="E74" s="67"/>
      <c r="F74" s="67"/>
      <c r="G74" s="68"/>
    </row>
    <row r="75" spans="1:7" ht="41.25" customHeight="1" x14ac:dyDescent="0.25">
      <c r="A75" s="1"/>
      <c r="B75" s="53" t="s">
        <v>51</v>
      </c>
      <c r="C75" s="53"/>
      <c r="D75" s="69" t="s">
        <v>52</v>
      </c>
      <c r="E75" s="69"/>
      <c r="F75" s="69" t="s">
        <v>53</v>
      </c>
      <c r="G75" s="70"/>
    </row>
    <row r="76" spans="1:7" x14ac:dyDescent="0.25">
      <c r="A76" s="4">
        <v>1</v>
      </c>
      <c r="B76" s="61"/>
      <c r="C76" s="61"/>
      <c r="D76" s="62"/>
      <c r="E76" s="62"/>
      <c r="F76" s="38"/>
      <c r="G76" s="39"/>
    </row>
    <row r="77" spans="1:7" x14ac:dyDescent="0.25">
      <c r="A77" s="4">
        <v>2</v>
      </c>
      <c r="B77" s="61"/>
      <c r="C77" s="61"/>
      <c r="D77" s="62"/>
      <c r="E77" s="62"/>
      <c r="F77" s="38"/>
      <c r="G77" s="39"/>
    </row>
    <row r="78" spans="1:7" x14ac:dyDescent="0.25">
      <c r="A78" s="4" t="s">
        <v>54</v>
      </c>
      <c r="B78" s="61"/>
      <c r="C78" s="61"/>
      <c r="D78" s="62"/>
      <c r="E78" s="62"/>
      <c r="F78" s="38"/>
      <c r="G78" s="39"/>
    </row>
    <row r="79" spans="1:7" x14ac:dyDescent="0.25">
      <c r="A79" s="4" t="s">
        <v>55</v>
      </c>
      <c r="B79" s="61"/>
      <c r="C79" s="61"/>
      <c r="D79" s="62"/>
      <c r="E79" s="62"/>
      <c r="F79" s="38"/>
      <c r="G79" s="39"/>
    </row>
    <row r="80" spans="1:7" x14ac:dyDescent="0.25">
      <c r="A80" s="23"/>
      <c r="B80" s="55" t="s">
        <v>20</v>
      </c>
      <c r="C80" s="55"/>
      <c r="D80" s="56">
        <f>SUM(D76:D79)*100</f>
        <v>0</v>
      </c>
      <c r="E80" s="56"/>
      <c r="F80" s="38"/>
      <c r="G80" s="39"/>
    </row>
    <row r="81" spans="1:7" ht="15.75" thickBot="1" x14ac:dyDescent="0.3">
      <c r="A81" s="57" t="s">
        <v>56</v>
      </c>
      <c r="B81" s="58"/>
      <c r="C81" s="58"/>
      <c r="D81" s="58"/>
      <c r="E81" s="58"/>
      <c r="F81" s="59">
        <v>0</v>
      </c>
      <c r="G81" s="60"/>
    </row>
    <row r="82" spans="1:7" ht="15.75" thickBot="1" x14ac:dyDescent="0.3">
      <c r="A82" s="18"/>
      <c r="B82" s="8"/>
      <c r="C82" s="8"/>
      <c r="D82" s="8"/>
      <c r="E82" s="9"/>
      <c r="F82" s="7"/>
      <c r="G82" s="17"/>
    </row>
    <row r="83" spans="1:7" ht="15" customHeight="1" x14ac:dyDescent="0.25">
      <c r="A83" s="44" t="s">
        <v>57</v>
      </c>
      <c r="B83" s="45"/>
      <c r="C83" s="45"/>
      <c r="D83" s="45"/>
      <c r="E83" s="45"/>
      <c r="F83" s="45"/>
      <c r="G83" s="46"/>
    </row>
    <row r="84" spans="1:7" ht="15.75" thickBot="1" x14ac:dyDescent="0.3">
      <c r="A84" s="47"/>
      <c r="B84" s="48"/>
      <c r="C84" s="48"/>
      <c r="D84" s="48"/>
      <c r="E84" s="48"/>
      <c r="F84" s="48"/>
      <c r="G84" s="28">
        <f>G72</f>
        <v>93.56</v>
      </c>
    </row>
    <row r="85" spans="1:7" ht="15.75" thickBot="1" x14ac:dyDescent="0.3">
      <c r="A85" s="16"/>
      <c r="B85" s="7"/>
      <c r="C85" s="7"/>
      <c r="D85" s="7"/>
      <c r="E85" s="7"/>
      <c r="F85" s="7"/>
      <c r="G85" s="17"/>
    </row>
    <row r="86" spans="1:7" ht="15.75" thickBot="1" x14ac:dyDescent="0.3">
      <c r="A86" s="49" t="s">
        <v>58</v>
      </c>
      <c r="B86" s="50"/>
      <c r="C86" s="50"/>
      <c r="D86" s="50"/>
      <c r="E86" s="50"/>
      <c r="F86" s="51"/>
      <c r="G86" s="17"/>
    </row>
    <row r="87" spans="1:7" x14ac:dyDescent="0.25">
      <c r="A87" s="52" t="s">
        <v>10</v>
      </c>
      <c r="B87" s="53"/>
      <c r="C87" s="53"/>
      <c r="D87" s="53" t="s">
        <v>11</v>
      </c>
      <c r="E87" s="53"/>
      <c r="F87" s="54"/>
      <c r="G87" s="17"/>
    </row>
    <row r="88" spans="1:7" x14ac:dyDescent="0.25">
      <c r="A88" s="36" t="s">
        <v>4</v>
      </c>
      <c r="B88" s="37"/>
      <c r="C88" s="37"/>
      <c r="D88" s="38" t="s">
        <v>1</v>
      </c>
      <c r="E88" s="38"/>
      <c r="F88" s="39"/>
      <c r="G88" s="17"/>
    </row>
    <row r="89" spans="1:7" x14ac:dyDescent="0.25">
      <c r="A89" s="36" t="s">
        <v>5</v>
      </c>
      <c r="B89" s="37"/>
      <c r="C89" s="37"/>
      <c r="D89" s="38" t="s">
        <v>2</v>
      </c>
      <c r="E89" s="38"/>
      <c r="F89" s="39"/>
      <c r="G89" s="17"/>
    </row>
    <row r="90" spans="1:7" ht="15.75" thickBot="1" x14ac:dyDescent="0.3">
      <c r="A90" s="40" t="s">
        <v>6</v>
      </c>
      <c r="B90" s="41"/>
      <c r="C90" s="41"/>
      <c r="D90" s="42" t="s">
        <v>3</v>
      </c>
      <c r="E90" s="42"/>
      <c r="F90" s="43"/>
      <c r="G90" s="17"/>
    </row>
    <row r="91" spans="1:7" x14ac:dyDescent="0.25">
      <c r="A91" s="31"/>
      <c r="B91" s="32"/>
      <c r="C91" s="32"/>
      <c r="D91" s="32"/>
      <c r="E91" s="32"/>
      <c r="F91" s="32"/>
      <c r="G91" s="15"/>
    </row>
    <row r="92" spans="1:7" ht="15.75" thickBot="1" x14ac:dyDescent="0.3">
      <c r="A92" s="33" t="s">
        <v>67</v>
      </c>
      <c r="B92" s="34"/>
      <c r="C92" s="34"/>
      <c r="D92" s="34"/>
      <c r="E92" s="34"/>
      <c r="F92" s="34"/>
      <c r="G92" s="29"/>
    </row>
    <row r="93" spans="1:7" x14ac:dyDescent="0.25">
      <c r="A93" s="35"/>
      <c r="B93" s="35"/>
      <c r="C93" s="35"/>
      <c r="D93" s="35"/>
      <c r="E93" s="35"/>
      <c r="F93" s="35"/>
    </row>
  </sheetData>
  <mergeCells count="109">
    <mergeCell ref="F1:G1"/>
    <mergeCell ref="A19:E19"/>
    <mergeCell ref="B18:C18"/>
    <mergeCell ref="D18:E18"/>
    <mergeCell ref="F17:G17"/>
    <mergeCell ref="F18:G18"/>
    <mergeCell ref="B17:C17"/>
    <mergeCell ref="D17:E17"/>
    <mergeCell ref="F19:G19"/>
    <mergeCell ref="A14:G14"/>
    <mergeCell ref="B15:C15"/>
    <mergeCell ref="D15:E15"/>
    <mergeCell ref="F15:G15"/>
    <mergeCell ref="B16:C16"/>
    <mergeCell ref="D16:E16"/>
    <mergeCell ref="F16:G16"/>
    <mergeCell ref="E2:G2"/>
    <mergeCell ref="A30:G30"/>
    <mergeCell ref="A31:G31"/>
    <mergeCell ref="A41:F41"/>
    <mergeCell ref="A4:G4"/>
    <mergeCell ref="A5:G5"/>
    <mergeCell ref="A12:F12"/>
    <mergeCell ref="A13:G13"/>
    <mergeCell ref="A22:F22"/>
    <mergeCell ref="D26:F26"/>
    <mergeCell ref="A24:F24"/>
    <mergeCell ref="A25:C25"/>
    <mergeCell ref="A26:C26"/>
    <mergeCell ref="A29:F29"/>
    <mergeCell ref="D28:F28"/>
    <mergeCell ref="D27:F27"/>
    <mergeCell ref="D25:F25"/>
    <mergeCell ref="A28:C28"/>
    <mergeCell ref="A27:C27"/>
    <mergeCell ref="B45:C45"/>
    <mergeCell ref="D45:E45"/>
    <mergeCell ref="F45:G45"/>
    <mergeCell ref="B46:C46"/>
    <mergeCell ref="D46:E46"/>
    <mergeCell ref="F46:G46"/>
    <mergeCell ref="A42:G42"/>
    <mergeCell ref="A43:G43"/>
    <mergeCell ref="B44:C44"/>
    <mergeCell ref="D44:E44"/>
    <mergeCell ref="F44:G44"/>
    <mergeCell ref="B49:C49"/>
    <mergeCell ref="D49:E49"/>
    <mergeCell ref="F49:G49"/>
    <mergeCell ref="A50:E50"/>
    <mergeCell ref="F50:G50"/>
    <mergeCell ref="B47:C47"/>
    <mergeCell ref="D47:E47"/>
    <mergeCell ref="F47:G47"/>
    <mergeCell ref="B48:C48"/>
    <mergeCell ref="D48:E48"/>
    <mergeCell ref="F48:G48"/>
    <mergeCell ref="A57:C57"/>
    <mergeCell ref="D57:F57"/>
    <mergeCell ref="A58:C58"/>
    <mergeCell ref="D58:F58"/>
    <mergeCell ref="A59:C59"/>
    <mergeCell ref="D59:F59"/>
    <mergeCell ref="A52:G52"/>
    <mergeCell ref="A53:F53"/>
    <mergeCell ref="A55:F55"/>
    <mergeCell ref="A56:C56"/>
    <mergeCell ref="D56:F56"/>
    <mergeCell ref="A73:G73"/>
    <mergeCell ref="A74:G74"/>
    <mergeCell ref="B75:C75"/>
    <mergeCell ref="D75:E75"/>
    <mergeCell ref="F75:G75"/>
    <mergeCell ref="A60:F60"/>
    <mergeCell ref="A61:F61"/>
    <mergeCell ref="A62:G62"/>
    <mergeCell ref="A63:G63"/>
    <mergeCell ref="A72:F72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A83:G83"/>
    <mergeCell ref="A84:F84"/>
    <mergeCell ref="A86:F86"/>
    <mergeCell ref="A87:C87"/>
    <mergeCell ref="D87:F87"/>
    <mergeCell ref="B80:C80"/>
    <mergeCell ref="D80:E80"/>
    <mergeCell ref="F80:G80"/>
    <mergeCell ref="A81:E81"/>
    <mergeCell ref="F81:G81"/>
    <mergeCell ref="A91:F91"/>
    <mergeCell ref="A92:F92"/>
    <mergeCell ref="A93:F93"/>
    <mergeCell ref="A88:C88"/>
    <mergeCell ref="D88:F88"/>
    <mergeCell ref="A89:C89"/>
    <mergeCell ref="D89:F89"/>
    <mergeCell ref="A90:C90"/>
    <mergeCell ref="D90:F90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41" sqref="B41:B4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Кудрявцева Наталья Игоревна</cp:lastModifiedBy>
  <cp:lastPrinted>2017-01-17T07:20:25Z</cp:lastPrinted>
  <dcterms:created xsi:type="dcterms:W3CDTF">2014-01-29T06:13:10Z</dcterms:created>
  <dcterms:modified xsi:type="dcterms:W3CDTF">2019-03-01T12:50:02Z</dcterms:modified>
</cp:coreProperties>
</file>